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<sst xmlns="http://schemas.openxmlformats.org/spreadsheetml/2006/main" count="84" uniqueCount="39">
  <si>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</si>
  <si>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</si>
  <si>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</si>
  <si>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</si>
  <si>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</si>
  <si>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</si>
  <si>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</si>
  <si>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</si>
  <si>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</si>
  <si>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</si>
  <si>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</si>
  <si>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</si>
  <si>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</si>
  <si>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</si>
  <si>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</si>
  <si>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</si>
  <si>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</si>
  <si>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</si>
  <si>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</si>
  <si>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</si>
  <si>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</si>
  <si>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АКБ МБРР, СЗФ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</si>
  <si>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</si>
  <si>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</si>
  <si>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</si>
  <si>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</si>
  <si>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</si>
  <si>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</si>
  <si>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</si>
  <si>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</si>
  <si>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ООО "ПромСервисБанк"</t>
  </si>
  <si>
    <t>Кредитные карты</t>
  </si>
  <si>
    <t>на 1 апреля 2011 года</t>
  </si>
  <si>
    <t>Оплата товаров и услуг за I кв 2011 в рублях (тыс.руб)</t>
  </si>
  <si>
    <t>Изменение к 1.1.2011</t>
  </si>
  <si>
    <t>ОАО "Банк "Открытие" ф-л "Петровский"</t>
  </si>
  <si>
    <t xml:space="preserve"> -</t>
  </si>
  <si>
    <t>н/д</t>
  </si>
  <si>
    <t>ОАО «СИАБ»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</si>
</sst>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right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 wrapText="1"/>
    </xf>
    <xf numFmtId="0" fontId="0" fillId="0" borderId="9" xfId="0" applyNumberFormat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3" xfId="0" applyNumberForma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4" xfId="2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4" xfId="0" applyNumberForma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" sqref="C17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0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2" t="s">
        <v>0</v>
      </c>
    </row>
    <row r="2" ht="12.75">
      <c r="A2" s="2" t="s">
        <v>32</v>
      </c>
    </row>
    <row r="4" spans="1:16" ht="51" customHeight="1">
      <c r="A4" s="21" t="s">
        <v>1</v>
      </c>
      <c r="B4" s="23" t="s">
        <v>2</v>
      </c>
      <c r="C4" s="24"/>
      <c r="D4" s="24"/>
      <c r="E4" s="24"/>
      <c r="F4" s="25"/>
      <c r="G4" s="23" t="s">
        <v>3</v>
      </c>
      <c r="H4" s="24"/>
      <c r="I4" s="25"/>
      <c r="J4" s="26" t="s">
        <v>4</v>
      </c>
      <c r="K4" s="26" t="s">
        <v>5</v>
      </c>
      <c r="L4" s="26" t="s">
        <v>6</v>
      </c>
      <c r="M4" s="18" t="s">
        <v>7</v>
      </c>
      <c r="N4" s="19"/>
      <c r="O4" s="20"/>
      <c r="P4" s="16" t="s">
        <v>33</v>
      </c>
    </row>
    <row r="5" spans="1:16" ht="25.5">
      <c r="A5" s="22"/>
      <c r="B5" s="8" t="s">
        <v>8</v>
      </c>
      <c r="C5" s="8" t="s">
        <v>9</v>
      </c>
      <c r="D5" s="9" t="s">
        <v>31</v>
      </c>
      <c r="E5" s="9" t="s">
        <v>10</v>
      </c>
      <c r="F5" s="9" t="s">
        <v>34</v>
      </c>
      <c r="G5" s="9" t="s">
        <v>11</v>
      </c>
      <c r="H5" s="9" t="s">
        <v>12</v>
      </c>
      <c r="I5" s="9" t="s">
        <v>13</v>
      </c>
      <c r="J5" s="27"/>
      <c r="K5" s="27"/>
      <c r="L5" s="27"/>
      <c r="M5" s="9" t="s">
        <v>14</v>
      </c>
      <c r="N5" s="12" t="s">
        <v>15</v>
      </c>
      <c r="O5" s="14" t="s">
        <v>29</v>
      </c>
      <c r="P5" s="17"/>
    </row>
    <row r="6" spans="1:1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3">
        <v>15</v>
      </c>
      <c r="P6" s="3">
        <v>16</v>
      </c>
    </row>
    <row r="7" spans="1:16" ht="12.75">
      <c r="A7" s="4" t="s">
        <v>16</v>
      </c>
      <c r="B7" s="1">
        <v>146741</v>
      </c>
      <c r="C7" s="1">
        <v>77619</v>
      </c>
      <c r="D7" s="5">
        <v>15225</v>
      </c>
      <c r="E7" s="5">
        <v>224360</v>
      </c>
      <c r="F7" s="5">
        <f>224360-211595</f>
        <v>12765</v>
      </c>
      <c r="G7" s="1">
        <v>2034632</v>
      </c>
      <c r="H7" s="1">
        <v>7787</v>
      </c>
      <c r="I7" s="1">
        <v>7207</v>
      </c>
      <c r="J7" s="6">
        <v>130</v>
      </c>
      <c r="K7" s="6">
        <v>17</v>
      </c>
      <c r="L7" s="6">
        <v>1994</v>
      </c>
      <c r="M7" s="1">
        <v>6398700</v>
      </c>
      <c r="N7" s="1">
        <v>7057</v>
      </c>
      <c r="O7" s="1">
        <v>4593</v>
      </c>
      <c r="P7" s="1">
        <v>2016522</v>
      </c>
    </row>
    <row r="8" spans="1:16" ht="12.75">
      <c r="A8" s="4" t="s">
        <v>17</v>
      </c>
      <c r="B8" s="1">
        <v>968720</v>
      </c>
      <c r="C8" s="1">
        <v>405930</v>
      </c>
      <c r="D8" s="1">
        <v>18491</v>
      </c>
      <c r="E8" s="5">
        <v>1374650</v>
      </c>
      <c r="F8" s="5">
        <f>1374650-1404671</f>
        <v>-30021</v>
      </c>
      <c r="G8" s="1">
        <v>10850368</v>
      </c>
      <c r="H8" s="1">
        <v>8313</v>
      </c>
      <c r="I8" s="1">
        <v>6774</v>
      </c>
      <c r="J8" s="6">
        <v>419</v>
      </c>
      <c r="K8" s="6">
        <v>39</v>
      </c>
      <c r="L8" s="6">
        <v>205</v>
      </c>
      <c r="M8" s="15">
        <v>11180773</v>
      </c>
      <c r="N8" s="15">
        <v>645.84</v>
      </c>
      <c r="O8" s="15" t="s">
        <v>36</v>
      </c>
      <c r="P8" s="15">
        <v>310823</v>
      </c>
    </row>
    <row r="9" spans="1:16" ht="12.75">
      <c r="A9" s="4" t="s">
        <v>18</v>
      </c>
      <c r="B9" s="1">
        <v>78163</v>
      </c>
      <c r="C9" s="1">
        <v>1256</v>
      </c>
      <c r="D9" s="1" t="s">
        <v>36</v>
      </c>
      <c r="E9" s="5">
        <v>79599</v>
      </c>
      <c r="F9" s="5">
        <f>79599-76804</f>
        <v>2795</v>
      </c>
      <c r="G9" s="1">
        <v>473058.04</v>
      </c>
      <c r="H9" s="1">
        <v>822.94</v>
      </c>
      <c r="I9" s="1">
        <v>611.64</v>
      </c>
      <c r="J9" s="6">
        <v>32</v>
      </c>
      <c r="K9" s="6">
        <v>28</v>
      </c>
      <c r="L9" s="6" t="s">
        <v>36</v>
      </c>
      <c r="M9" s="15">
        <v>1280452.85</v>
      </c>
      <c r="N9" s="15">
        <v>187.15</v>
      </c>
      <c r="O9" s="15">
        <v>113.08</v>
      </c>
      <c r="P9" s="15" t="s">
        <v>36</v>
      </c>
    </row>
    <row r="10" spans="1:16" ht="12.75">
      <c r="A10" s="4" t="s">
        <v>19</v>
      </c>
      <c r="B10" s="1">
        <v>392425</v>
      </c>
      <c r="C10" s="1">
        <v>108740</v>
      </c>
      <c r="D10" s="1">
        <v>1421</v>
      </c>
      <c r="E10" s="5">
        <v>693739</v>
      </c>
      <c r="F10" s="5">
        <f>693739-696773</f>
        <v>-3034</v>
      </c>
      <c r="G10" s="1">
        <v>10641049</v>
      </c>
      <c r="H10" s="1">
        <v>8333</v>
      </c>
      <c r="I10" s="1">
        <v>14418</v>
      </c>
      <c r="J10" s="6">
        <v>461</v>
      </c>
      <c r="K10" s="6">
        <v>37</v>
      </c>
      <c r="L10" s="6">
        <v>3798</v>
      </c>
      <c r="M10" s="15">
        <v>20854404</v>
      </c>
      <c r="N10" s="15">
        <v>2248</v>
      </c>
      <c r="O10" s="15" t="s">
        <v>36</v>
      </c>
      <c r="P10" s="15">
        <v>2502554</v>
      </c>
    </row>
    <row r="11" spans="1:16" ht="12.75">
      <c r="A11" s="4" t="s">
        <v>20</v>
      </c>
      <c r="B11" s="1">
        <v>1120644</v>
      </c>
      <c r="C11" s="1">
        <v>37284</v>
      </c>
      <c r="D11" s="1">
        <v>411569</v>
      </c>
      <c r="E11" s="5">
        <v>1219272</v>
      </c>
      <c r="F11" s="5">
        <f>1219272-1188400</f>
        <v>30872</v>
      </c>
      <c r="G11" s="1">
        <v>16685835</v>
      </c>
      <c r="H11" s="1">
        <v>11773</v>
      </c>
      <c r="I11" s="1">
        <v>11035</v>
      </c>
      <c r="J11" s="6">
        <v>555</v>
      </c>
      <c r="K11" s="6">
        <v>41</v>
      </c>
      <c r="L11" s="6">
        <v>331</v>
      </c>
      <c r="M11" s="15">
        <v>33234504</v>
      </c>
      <c r="N11" s="15" t="s">
        <v>36</v>
      </c>
      <c r="O11" s="15" t="s">
        <v>36</v>
      </c>
      <c r="P11" s="15">
        <v>4574417</v>
      </c>
    </row>
    <row r="12" spans="1:16" ht="12.75">
      <c r="A12" s="4" t="s">
        <v>35</v>
      </c>
      <c r="B12" s="1">
        <v>76526</v>
      </c>
      <c r="C12" s="1">
        <v>5675</v>
      </c>
      <c r="D12" s="1" t="s">
        <v>36</v>
      </c>
      <c r="E12" s="5">
        <v>82201</v>
      </c>
      <c r="F12" s="5">
        <f>82201-82463</f>
        <v>-262</v>
      </c>
      <c r="G12" s="1">
        <v>1279727</v>
      </c>
      <c r="H12" s="1">
        <v>561</v>
      </c>
      <c r="I12" s="1">
        <v>621</v>
      </c>
      <c r="J12" s="6">
        <v>169</v>
      </c>
      <c r="K12" s="6">
        <v>280</v>
      </c>
      <c r="L12" s="6">
        <v>178</v>
      </c>
      <c r="M12" s="15">
        <v>5684046</v>
      </c>
      <c r="N12" s="15">
        <v>25</v>
      </c>
      <c r="O12" s="15">
        <v>44</v>
      </c>
      <c r="P12" s="15">
        <v>46209</v>
      </c>
    </row>
    <row r="13" spans="1:16" ht="12.75">
      <c r="A13" s="4" t="s">
        <v>21</v>
      </c>
      <c r="B13" s="1"/>
      <c r="C13" s="1" t="s">
        <v>37</v>
      </c>
      <c r="D13" s="1" t="s">
        <v>37</v>
      </c>
      <c r="E13" s="1" t="s">
        <v>37</v>
      </c>
      <c r="F13" s="1" t="s">
        <v>37</v>
      </c>
      <c r="G13" s="1" t="s">
        <v>37</v>
      </c>
      <c r="H13" s="1" t="s">
        <v>37</v>
      </c>
      <c r="I13" s="1" t="s">
        <v>37</v>
      </c>
      <c r="J13" s="1" t="s">
        <v>37</v>
      </c>
      <c r="K13" s="1" t="s">
        <v>37</v>
      </c>
      <c r="L13" s="1" t="s">
        <v>37</v>
      </c>
      <c r="M13" s="1" t="s">
        <v>37</v>
      </c>
      <c r="N13" s="1" t="s">
        <v>37</v>
      </c>
      <c r="O13" s="1" t="s">
        <v>37</v>
      </c>
      <c r="P13" s="1" t="s">
        <v>37</v>
      </c>
    </row>
    <row r="14" spans="1:16" ht="12.75">
      <c r="A14" s="4" t="s">
        <v>22</v>
      </c>
      <c r="B14" s="1">
        <v>23642</v>
      </c>
      <c r="C14" s="1">
        <v>4172</v>
      </c>
      <c r="D14" s="1">
        <v>862</v>
      </c>
      <c r="E14" s="5">
        <v>27814</v>
      </c>
      <c r="F14" s="5">
        <f>27814-27622</f>
        <v>192</v>
      </c>
      <c r="G14" s="1">
        <v>552656.62</v>
      </c>
      <c r="H14" s="1">
        <v>823.53</v>
      </c>
      <c r="I14" s="1">
        <v>546.63</v>
      </c>
      <c r="J14" s="6">
        <v>102</v>
      </c>
      <c r="K14" s="6">
        <v>7</v>
      </c>
      <c r="L14" s="6">
        <v>124</v>
      </c>
      <c r="M14" s="15">
        <v>1554815.01</v>
      </c>
      <c r="N14" s="15">
        <v>174.52</v>
      </c>
      <c r="O14" s="15">
        <v>82.15</v>
      </c>
      <c r="P14" s="15">
        <v>59510.51</v>
      </c>
    </row>
    <row r="15" spans="1:16" ht="12.75">
      <c r="A15" s="4" t="s">
        <v>30</v>
      </c>
      <c r="B15" s="1">
        <v>5188</v>
      </c>
      <c r="C15" s="1" t="s">
        <v>36</v>
      </c>
      <c r="D15" s="1" t="s">
        <v>36</v>
      </c>
      <c r="E15" s="5">
        <v>5257</v>
      </c>
      <c r="F15" s="5">
        <f>5257-4445</f>
        <v>812</v>
      </c>
      <c r="G15" s="1">
        <v>195449.4</v>
      </c>
      <c r="H15" s="1">
        <v>11.05</v>
      </c>
      <c r="I15" s="1">
        <v>17.74</v>
      </c>
      <c r="J15" s="6">
        <v>11</v>
      </c>
      <c r="K15" s="6">
        <v>3</v>
      </c>
      <c r="L15" s="6">
        <v>3</v>
      </c>
      <c r="M15" s="15">
        <v>159103.95</v>
      </c>
      <c r="N15" s="15" t="s">
        <v>36</v>
      </c>
      <c r="O15" s="15" t="s">
        <v>36</v>
      </c>
      <c r="P15" s="15">
        <v>4056.64</v>
      </c>
    </row>
    <row r="16" spans="1:16" ht="12.75">
      <c r="A16" s="28" t="s">
        <v>23</v>
      </c>
      <c r="B16" s="29">
        <v>47420</v>
      </c>
      <c r="C16" s="29">
        <v>655</v>
      </c>
      <c r="D16" s="29" t="s">
        <v>36</v>
      </c>
      <c r="E16" s="29">
        <v>48075</v>
      </c>
      <c r="F16" s="30">
        <f>48075-48409</f>
        <v>-334</v>
      </c>
      <c r="G16" s="29">
        <v>1432019.82</v>
      </c>
      <c r="H16" s="29">
        <v>1178.3</v>
      </c>
      <c r="I16" s="29">
        <v>43.02</v>
      </c>
      <c r="J16" s="31">
        <v>64</v>
      </c>
      <c r="K16" s="31">
        <v>18</v>
      </c>
      <c r="L16" s="31" t="s">
        <v>36</v>
      </c>
      <c r="M16" s="32">
        <v>1268722.27</v>
      </c>
      <c r="N16" s="32" t="s">
        <v>36</v>
      </c>
      <c r="O16" s="32" t="s">
        <v>36</v>
      </c>
      <c r="P16" s="32" t="s">
        <v>36</v>
      </c>
    </row>
    <row r="17" spans="1:16" ht="12.75">
      <c r="A17" s="38" t="s">
        <v>24</v>
      </c>
      <c r="B17" s="39">
        <v>1136044</v>
      </c>
      <c r="C17" s="39">
        <v>3830781</v>
      </c>
      <c r="D17" s="39">
        <v>193114</v>
      </c>
      <c r="E17" s="40">
        <v>4973624</v>
      </c>
      <c r="F17" s="40">
        <f>4973624-4706902</f>
        <v>266722</v>
      </c>
      <c r="G17" s="39">
        <v>61969933</v>
      </c>
      <c r="H17" s="39">
        <v>42361</v>
      </c>
      <c r="I17" s="39">
        <v>26387</v>
      </c>
      <c r="J17" s="41">
        <v>1569</v>
      </c>
      <c r="K17" s="41">
        <v>537</v>
      </c>
      <c r="L17" s="41">
        <v>4848</v>
      </c>
      <c r="M17" s="42">
        <v>71781791</v>
      </c>
      <c r="N17" s="42">
        <v>3863</v>
      </c>
      <c r="O17" s="42">
        <v>2294</v>
      </c>
      <c r="P17" s="42">
        <v>9577151</v>
      </c>
    </row>
    <row r="18" spans="1:16" ht="12.75">
      <c r="A18" s="43" t="s">
        <v>38</v>
      </c>
      <c r="B18" s="39">
        <v>1338</v>
      </c>
      <c r="C18" s="39">
        <v>6275</v>
      </c>
      <c r="D18" s="39" t="s">
        <v>36</v>
      </c>
      <c r="E18" s="40">
        <v>7613</v>
      </c>
      <c r="F18" s="40">
        <f>7613-3228</f>
        <v>4385</v>
      </c>
      <c r="G18" s="39" t="s">
        <v>36</v>
      </c>
      <c r="H18" s="39" t="s">
        <v>36</v>
      </c>
      <c r="I18" s="39" t="s">
        <v>36</v>
      </c>
      <c r="J18" s="41">
        <v>5</v>
      </c>
      <c r="K18" s="41">
        <v>5</v>
      </c>
      <c r="L18" s="41">
        <v>271</v>
      </c>
      <c r="M18" s="42" t="s">
        <v>36</v>
      </c>
      <c r="N18" s="42" t="s">
        <v>36</v>
      </c>
      <c r="O18" s="42" t="s">
        <v>36</v>
      </c>
      <c r="P18" s="42" t="s">
        <v>36</v>
      </c>
    </row>
    <row r="19" spans="1:16" ht="12.75">
      <c r="A19" s="38" t="s">
        <v>25</v>
      </c>
      <c r="B19" s="39">
        <v>51405</v>
      </c>
      <c r="C19" s="39">
        <v>13272</v>
      </c>
      <c r="D19" s="39">
        <v>6669</v>
      </c>
      <c r="E19" s="39">
        <v>64677</v>
      </c>
      <c r="F19" s="39">
        <f>64677-63453</f>
        <v>1224</v>
      </c>
      <c r="G19" s="39">
        <v>882445</v>
      </c>
      <c r="H19" s="39">
        <v>935</v>
      </c>
      <c r="I19" s="39">
        <v>748</v>
      </c>
      <c r="J19" s="41">
        <v>99</v>
      </c>
      <c r="K19" s="41">
        <v>19</v>
      </c>
      <c r="L19" s="41">
        <v>445</v>
      </c>
      <c r="M19" s="44">
        <v>2213120</v>
      </c>
      <c r="N19" s="44" t="s">
        <v>36</v>
      </c>
      <c r="O19" s="44" t="s">
        <v>36</v>
      </c>
      <c r="P19" s="44">
        <v>539453</v>
      </c>
    </row>
    <row r="20" spans="1:16" ht="12.75">
      <c r="A20" s="33" t="s">
        <v>26</v>
      </c>
      <c r="B20" s="34">
        <v>20204</v>
      </c>
      <c r="C20" s="35">
        <v>113</v>
      </c>
      <c r="D20" s="35" t="s">
        <v>36</v>
      </c>
      <c r="E20" s="34">
        <v>20524</v>
      </c>
      <c r="F20" s="34">
        <f>20524-18619</f>
        <v>1905</v>
      </c>
      <c r="G20" s="34">
        <v>373071.54</v>
      </c>
      <c r="H20" s="35">
        <v>349.29</v>
      </c>
      <c r="I20" s="35" t="s">
        <v>36</v>
      </c>
      <c r="J20" s="36">
        <v>10</v>
      </c>
      <c r="K20" s="36">
        <v>17</v>
      </c>
      <c r="L20" s="36" t="s">
        <v>36</v>
      </c>
      <c r="M20" s="37">
        <v>330259.22</v>
      </c>
      <c r="N20" s="37" t="s">
        <v>36</v>
      </c>
      <c r="O20" s="37" t="s">
        <v>36</v>
      </c>
      <c r="P20" s="37" t="s">
        <v>36</v>
      </c>
    </row>
    <row r="21" spans="1:16" ht="12.75">
      <c r="A21" s="4" t="s">
        <v>27</v>
      </c>
      <c r="B21" s="5">
        <v>88</v>
      </c>
      <c r="C21" s="1">
        <v>537</v>
      </c>
      <c r="D21" s="1">
        <v>17</v>
      </c>
      <c r="E21" s="5">
        <v>625</v>
      </c>
      <c r="F21" s="5">
        <f>625-659</f>
        <v>-34</v>
      </c>
      <c r="G21" s="5">
        <v>20171</v>
      </c>
      <c r="H21" s="1">
        <v>85.2</v>
      </c>
      <c r="I21" s="1">
        <v>88.9</v>
      </c>
      <c r="J21" s="6">
        <v>5</v>
      </c>
      <c r="K21" s="6">
        <v>3</v>
      </c>
      <c r="L21" s="6">
        <v>19</v>
      </c>
      <c r="M21" s="15">
        <v>23549.9</v>
      </c>
      <c r="N21" s="15">
        <v>1.2</v>
      </c>
      <c r="O21" s="15">
        <v>2.5</v>
      </c>
      <c r="P21" s="15">
        <v>19704.16</v>
      </c>
    </row>
    <row r="22" spans="1:16" ht="12.75">
      <c r="A22" s="7" t="s">
        <v>28</v>
      </c>
      <c r="B22" s="11">
        <f aca="true" t="shared" si="0" ref="B22:P22">SUM(B7:B21)</f>
        <v>4068548</v>
      </c>
      <c r="C22" s="11">
        <f t="shared" si="0"/>
        <v>4492309</v>
      </c>
      <c r="D22" s="11">
        <f t="shared" si="0"/>
        <v>647368</v>
      </c>
      <c r="E22" s="11">
        <f t="shared" si="0"/>
        <v>8822030</v>
      </c>
      <c r="F22" s="11">
        <f t="shared" si="0"/>
        <v>287987</v>
      </c>
      <c r="G22" s="11">
        <f t="shared" si="0"/>
        <v>107390415.42</v>
      </c>
      <c r="H22" s="11">
        <f t="shared" si="0"/>
        <v>83333.31</v>
      </c>
      <c r="I22" s="11">
        <f t="shared" si="0"/>
        <v>68497.93</v>
      </c>
      <c r="J22" s="10">
        <f t="shared" si="0"/>
        <v>3631</v>
      </c>
      <c r="K22" s="10">
        <f t="shared" si="0"/>
        <v>1051</v>
      </c>
      <c r="L22" s="10">
        <f t="shared" si="0"/>
        <v>12216</v>
      </c>
      <c r="M22" s="11">
        <f t="shared" si="0"/>
        <v>155964241.2</v>
      </c>
      <c r="N22" s="11">
        <f t="shared" si="0"/>
        <v>14201.710000000001</v>
      </c>
      <c r="O22" s="11">
        <f t="shared" si="0"/>
        <v>7128.73</v>
      </c>
      <c r="P22" s="11">
        <f t="shared" si="0"/>
        <v>19650400.31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2011-05-19T14:19:45Z</dcterms:modified>
  <cp:category/>
  <cp:version/>
  <cp:contentType/>
  <cp:contentStatus/>
</cp:coreProperties>
</file>