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<sst xmlns="http://schemas.openxmlformats.org/spreadsheetml/2006/main" count="75" uniqueCount="38">
  <si>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</si>
  <si>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</si>
  <si>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</si>
  <si>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</si>
  <si>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</si>
  <si>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</si>
  <si>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</si>
  <si>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</si>
  <si>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</si>
  <si>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</si>
  <si>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</si>
  <si>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</si>
  <si>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</si>
  <si>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</si>
  <si>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</si>
  <si>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</si>
  <si>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"Альфа-банк" ф-л "Санкт-Петербургский"</t>
  </si>
  <si>
    <t>ОАО "Столичный Торговый Банк" СПб ф-л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</si>
  <si>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</si>
  <si>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</si>
  <si>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</si>
  <si>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</si>
  <si>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ОАО "Банк ВЕФК"</t>
  </si>
  <si>
    <t>ОАО АКБ МБРР, СЗФ</t>
  </si>
  <si>
    <t>"НОМОС-БАНК" (ЗАО) ф-л в СПб</t>
  </si>
  <si>
    <t>ОАО "Банк ВТБ Северо-Запад"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</si>
  <si>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</si>
  <si>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</si>
  <si>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</si>
  <si>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</si>
  <si>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ОАО АКБ "Югра" филиал в Санкт-Петербурге</t>
  </si>
  <si>
    <t>Итого:</t>
  </si>
  <si>
    <t>в EURO (тыс.EURO)</t>
  </si>
  <si>
    <t xml:space="preserve"> -</t>
  </si>
  <si>
    <t>на 1 апреля 2009 года</t>
  </si>
  <si>
    <t>Изменение к 1.1.2009</t>
  </si>
  <si>
    <t>Оплата товаров и услуг за I кв 2009 в рублях (тыс.руб)</t>
  </si>
  <si>
    <t xml:space="preserve"> -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</si>
</sst>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/>
    </xf>
    <xf numFmtId="168" fontId="1" fillId="3" borderId="1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34" sqref="L34"/>
    </sheetView>
  </sheetViews>
  <sheetFormatPr defaultColWidth="9.00390625" defaultRowHeight="12.75"/>
  <cols>
    <col min="1" max="1" width="46.00390625" style="0" customWidth="1"/>
    <col min="2" max="4" width="10.75390625" style="0" bestFit="1" customWidth="1"/>
    <col min="5" max="5" width="11.75390625" style="0" customWidth="1"/>
    <col min="6" max="6" width="11.75390625" style="0" bestFit="1" customWidth="1"/>
    <col min="7" max="7" width="10.625" style="0" customWidth="1"/>
    <col min="8" max="8" width="11.625" style="0" customWidth="1"/>
    <col min="9" max="9" width="10.625" style="0" customWidth="1"/>
    <col min="10" max="10" width="13.125" style="0" customWidth="1"/>
    <col min="11" max="11" width="15.875" style="0" customWidth="1"/>
    <col min="12" max="12" width="13.875" style="0" bestFit="1" customWidth="1"/>
    <col min="13" max="13" width="10.125" style="0" customWidth="1"/>
    <col min="14" max="14" width="11.625" style="0" customWidth="1"/>
    <col min="15" max="15" width="14.75390625" style="0" customWidth="1"/>
  </cols>
  <sheetData>
    <row r="1" ht="12.75">
      <c r="A1" s="2" t="s">
        <v>0</v>
      </c>
    </row>
    <row r="2" ht="12.75">
      <c r="A2" s="2" t="s">
        <v>34</v>
      </c>
    </row>
    <row r="4" spans="1:15" ht="51" customHeight="1">
      <c r="A4" s="20" t="s">
        <v>1</v>
      </c>
      <c r="B4" s="22" t="s">
        <v>2</v>
      </c>
      <c r="C4" s="23"/>
      <c r="D4" s="23"/>
      <c r="E4" s="24"/>
      <c r="F4" s="22" t="s">
        <v>3</v>
      </c>
      <c r="G4" s="23"/>
      <c r="H4" s="24"/>
      <c r="I4" s="25" t="s">
        <v>4</v>
      </c>
      <c r="J4" s="25" t="s">
        <v>5</v>
      </c>
      <c r="K4" s="25" t="s">
        <v>6</v>
      </c>
      <c r="L4" s="17" t="s">
        <v>7</v>
      </c>
      <c r="M4" s="18"/>
      <c r="N4" s="19"/>
      <c r="O4" s="15" t="s">
        <v>36</v>
      </c>
    </row>
    <row r="5" spans="1:15" ht="25.5">
      <c r="A5" s="21"/>
      <c r="B5" s="8" t="s">
        <v>8</v>
      </c>
      <c r="C5" s="8" t="s">
        <v>9</v>
      </c>
      <c r="D5" s="9" t="s">
        <v>10</v>
      </c>
      <c r="E5" s="9" t="s">
        <v>35</v>
      </c>
      <c r="F5" s="9" t="s">
        <v>11</v>
      </c>
      <c r="G5" s="9" t="s">
        <v>12</v>
      </c>
      <c r="H5" s="9" t="s">
        <v>13</v>
      </c>
      <c r="I5" s="26"/>
      <c r="J5" s="26"/>
      <c r="K5" s="26"/>
      <c r="L5" s="9" t="s">
        <v>14</v>
      </c>
      <c r="M5" s="12" t="s">
        <v>15</v>
      </c>
      <c r="N5" s="14" t="s">
        <v>32</v>
      </c>
      <c r="O5" s="16"/>
    </row>
    <row r="6" spans="1:15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13">
        <v>14</v>
      </c>
      <c r="O6" s="3">
        <v>15</v>
      </c>
    </row>
    <row r="7" spans="1:15" ht="12.75">
      <c r="A7" s="4" t="s">
        <v>16</v>
      </c>
      <c r="B7" s="1">
        <v>103788</v>
      </c>
      <c r="C7" s="1">
        <v>44135</v>
      </c>
      <c r="D7" s="5">
        <v>147923</v>
      </c>
      <c r="E7" s="5">
        <f>147923-133370</f>
        <v>14553</v>
      </c>
      <c r="F7" s="1">
        <v>872254</v>
      </c>
      <c r="G7" s="1">
        <v>6067</v>
      </c>
      <c r="H7" s="1">
        <v>5389</v>
      </c>
      <c r="I7" s="6">
        <v>117</v>
      </c>
      <c r="J7" s="6">
        <v>10</v>
      </c>
      <c r="K7" s="6">
        <v>1100</v>
      </c>
      <c r="L7" s="1">
        <v>2038839</v>
      </c>
      <c r="M7" s="1">
        <v>89922</v>
      </c>
      <c r="N7" s="1" t="s">
        <v>33</v>
      </c>
      <c r="O7" s="1">
        <v>853459</v>
      </c>
    </row>
    <row r="8" spans="1:15" ht="12.75">
      <c r="A8" s="4" t="s">
        <v>17</v>
      </c>
      <c r="B8" s="1" t="s">
        <v>33</v>
      </c>
      <c r="C8" s="1" t="s">
        <v>33</v>
      </c>
      <c r="D8" s="5" t="s">
        <v>33</v>
      </c>
      <c r="E8" s="5" t="s">
        <v>33</v>
      </c>
      <c r="F8" s="1" t="s">
        <v>33</v>
      </c>
      <c r="G8" s="1" t="s">
        <v>33</v>
      </c>
      <c r="H8" s="1" t="s">
        <v>33</v>
      </c>
      <c r="I8" s="6">
        <v>30</v>
      </c>
      <c r="J8" s="6" t="s">
        <v>33</v>
      </c>
      <c r="K8" s="6">
        <v>137</v>
      </c>
      <c r="L8" s="1">
        <v>23819.4</v>
      </c>
      <c r="M8" s="1" t="s">
        <v>33</v>
      </c>
      <c r="N8" s="1" t="s">
        <v>33</v>
      </c>
      <c r="O8" s="1">
        <v>20279.3</v>
      </c>
    </row>
    <row r="9" spans="1:15" ht="12.75">
      <c r="A9" s="4" t="s">
        <v>18</v>
      </c>
      <c r="B9" s="1">
        <v>1233260</v>
      </c>
      <c r="C9" s="1">
        <v>335086</v>
      </c>
      <c r="D9" s="5">
        <v>1568346</v>
      </c>
      <c r="E9" s="5">
        <f>1568346-1565153</f>
        <v>3193</v>
      </c>
      <c r="F9" s="1">
        <v>6944829</v>
      </c>
      <c r="G9" s="1">
        <v>8730</v>
      </c>
      <c r="H9" s="1">
        <v>6597</v>
      </c>
      <c r="I9" s="6">
        <v>417</v>
      </c>
      <c r="J9" s="6">
        <v>39</v>
      </c>
      <c r="K9" s="6">
        <v>427</v>
      </c>
      <c r="L9" s="1">
        <v>9642491</v>
      </c>
      <c r="M9" s="1">
        <v>2498</v>
      </c>
      <c r="N9" s="1" t="s">
        <v>33</v>
      </c>
      <c r="O9" s="1">
        <v>282609</v>
      </c>
    </row>
    <row r="10" spans="1:15" ht="12.75">
      <c r="A10" s="4" t="s">
        <v>19</v>
      </c>
      <c r="B10" s="1">
        <v>49260</v>
      </c>
      <c r="C10" s="1">
        <v>501</v>
      </c>
      <c r="D10" s="5">
        <v>50032</v>
      </c>
      <c r="E10" s="5">
        <f>50032-49114</f>
        <v>918</v>
      </c>
      <c r="F10" s="1">
        <v>225327.9</v>
      </c>
      <c r="G10" s="1">
        <v>581.4</v>
      </c>
      <c r="H10" s="1">
        <v>526.7</v>
      </c>
      <c r="I10" s="6">
        <v>30</v>
      </c>
      <c r="J10" s="6">
        <v>26</v>
      </c>
      <c r="K10" s="6" t="s">
        <v>33</v>
      </c>
      <c r="L10" s="1">
        <v>847739.8</v>
      </c>
      <c r="M10" s="1">
        <v>573.6</v>
      </c>
      <c r="N10" s="1">
        <v>148.1</v>
      </c>
      <c r="O10" s="1" t="s">
        <v>33</v>
      </c>
    </row>
    <row r="11" spans="1:15" ht="12.75">
      <c r="A11" s="4" t="s">
        <v>20</v>
      </c>
      <c r="B11" s="1">
        <v>399551</v>
      </c>
      <c r="C11" s="1">
        <v>61160</v>
      </c>
      <c r="D11" s="5">
        <v>626802</v>
      </c>
      <c r="E11" s="5">
        <f>626802-588500</f>
        <v>38302</v>
      </c>
      <c r="F11" s="1">
        <v>5442911</v>
      </c>
      <c r="G11" s="1">
        <v>6746</v>
      </c>
      <c r="H11" s="1">
        <v>11462</v>
      </c>
      <c r="I11" s="6">
        <v>414</v>
      </c>
      <c r="J11" s="6">
        <v>40</v>
      </c>
      <c r="K11" s="6">
        <v>1698</v>
      </c>
      <c r="L11" s="1">
        <v>15763932</v>
      </c>
      <c r="M11" s="1">
        <v>4987</v>
      </c>
      <c r="N11" s="1" t="s">
        <v>37</v>
      </c>
      <c r="O11" s="1">
        <v>1294050</v>
      </c>
    </row>
    <row r="12" spans="1:15" ht="12.75">
      <c r="A12" s="4" t="s">
        <v>21</v>
      </c>
      <c r="B12" s="1">
        <v>411057</v>
      </c>
      <c r="C12" s="1">
        <v>6163</v>
      </c>
      <c r="D12" s="5">
        <v>417220</v>
      </c>
      <c r="E12" s="5">
        <f>417220-342297</f>
        <v>74923</v>
      </c>
      <c r="F12" s="1">
        <v>3400190</v>
      </c>
      <c r="G12" s="1">
        <v>6167</v>
      </c>
      <c r="H12" s="1">
        <v>5760</v>
      </c>
      <c r="I12" s="6">
        <v>74</v>
      </c>
      <c r="J12" s="6">
        <v>166</v>
      </c>
      <c r="K12" s="6">
        <v>126</v>
      </c>
      <c r="L12" s="1">
        <v>8108099</v>
      </c>
      <c r="M12" s="1">
        <v>10948</v>
      </c>
      <c r="N12" s="1" t="s">
        <v>33</v>
      </c>
      <c r="O12" s="1">
        <v>6056983</v>
      </c>
    </row>
    <row r="13" spans="1:15" ht="12.75">
      <c r="A13" s="4" t="s">
        <v>22</v>
      </c>
      <c r="B13" s="1">
        <v>95041</v>
      </c>
      <c r="C13" s="1">
        <v>9002</v>
      </c>
      <c r="D13" s="5">
        <v>104043</v>
      </c>
      <c r="E13" s="5">
        <f>104043-114371</f>
        <v>-10328</v>
      </c>
      <c r="F13" s="1">
        <v>588867</v>
      </c>
      <c r="G13" s="1">
        <v>496</v>
      </c>
      <c r="H13" s="1">
        <v>537</v>
      </c>
      <c r="I13" s="6">
        <v>241</v>
      </c>
      <c r="J13" s="6">
        <v>371</v>
      </c>
      <c r="K13" s="6">
        <v>187</v>
      </c>
      <c r="L13" s="1">
        <v>3238703</v>
      </c>
      <c r="M13" s="1">
        <v>83</v>
      </c>
      <c r="N13" s="1" t="s">
        <v>33</v>
      </c>
      <c r="O13" s="1">
        <v>11829</v>
      </c>
    </row>
    <row r="14" spans="1:15" ht="12.75">
      <c r="A14" s="4" t="s">
        <v>23</v>
      </c>
      <c r="B14" s="1" t="s">
        <v>33</v>
      </c>
      <c r="C14" s="1" t="s">
        <v>33</v>
      </c>
      <c r="D14" s="5" t="s">
        <v>33</v>
      </c>
      <c r="E14" s="5" t="s">
        <v>33</v>
      </c>
      <c r="F14" s="1" t="s">
        <v>33</v>
      </c>
      <c r="G14" s="1" t="s">
        <v>33</v>
      </c>
      <c r="H14" s="1" t="s">
        <v>33</v>
      </c>
      <c r="I14" s="6">
        <v>16</v>
      </c>
      <c r="J14" s="6">
        <v>3</v>
      </c>
      <c r="K14" s="6">
        <v>73</v>
      </c>
      <c r="L14" s="1">
        <v>104670</v>
      </c>
      <c r="M14" s="1">
        <v>43.3</v>
      </c>
      <c r="N14" s="1" t="s">
        <v>33</v>
      </c>
      <c r="O14" s="1">
        <v>54400.2</v>
      </c>
    </row>
    <row r="15" spans="1:15" ht="12.75">
      <c r="A15" s="4" t="s">
        <v>24</v>
      </c>
      <c r="B15" s="1">
        <v>24893</v>
      </c>
      <c r="C15" s="1">
        <v>4392</v>
      </c>
      <c r="D15" s="5">
        <v>29285</v>
      </c>
      <c r="E15" s="5">
        <f>29285-29713</f>
        <v>-428</v>
      </c>
      <c r="F15" s="1">
        <v>323721.1</v>
      </c>
      <c r="G15" s="1">
        <v>838.7</v>
      </c>
      <c r="H15" s="1">
        <v>676.5</v>
      </c>
      <c r="I15" s="6">
        <v>102</v>
      </c>
      <c r="J15" s="6">
        <v>11</v>
      </c>
      <c r="K15" s="6">
        <v>146</v>
      </c>
      <c r="L15" s="1">
        <v>1348360</v>
      </c>
      <c r="M15" s="1">
        <v>1578.3</v>
      </c>
      <c r="N15" s="1">
        <v>794.6</v>
      </c>
      <c r="O15" s="1">
        <v>44735.7</v>
      </c>
    </row>
    <row r="16" spans="1:15" ht="12.75">
      <c r="A16" s="4" t="s">
        <v>25</v>
      </c>
      <c r="B16" s="1">
        <v>1285812</v>
      </c>
      <c r="C16" s="1">
        <v>33708</v>
      </c>
      <c r="D16" s="5">
        <v>1332632</v>
      </c>
      <c r="E16" s="5">
        <f>1332632-1389790</f>
        <v>-57158</v>
      </c>
      <c r="F16" s="1">
        <v>8068169</v>
      </c>
      <c r="G16" s="1">
        <v>11755</v>
      </c>
      <c r="H16" s="1">
        <v>657</v>
      </c>
      <c r="I16" s="6">
        <v>165</v>
      </c>
      <c r="J16" s="6">
        <v>109</v>
      </c>
      <c r="K16" s="6">
        <v>2867</v>
      </c>
      <c r="L16" s="1">
        <v>24930650</v>
      </c>
      <c r="M16" s="1">
        <v>477</v>
      </c>
      <c r="N16" s="1" t="s">
        <v>33</v>
      </c>
      <c r="O16" s="1">
        <v>2458313</v>
      </c>
    </row>
    <row r="17" spans="1:15" ht="12.75">
      <c r="A17" s="4" t="s">
        <v>26</v>
      </c>
      <c r="B17" s="1">
        <v>34335</v>
      </c>
      <c r="C17" s="1">
        <v>369</v>
      </c>
      <c r="D17" s="5">
        <v>34704</v>
      </c>
      <c r="E17" s="5">
        <f>34704-32126</f>
        <v>2578</v>
      </c>
      <c r="F17" s="1">
        <v>589518.3</v>
      </c>
      <c r="G17" s="1">
        <v>987.7</v>
      </c>
      <c r="H17" s="1" t="s">
        <v>33</v>
      </c>
      <c r="I17" s="6">
        <v>31</v>
      </c>
      <c r="J17" s="6">
        <v>14</v>
      </c>
      <c r="K17" s="6" t="s">
        <v>33</v>
      </c>
      <c r="L17" s="1">
        <v>739491.4</v>
      </c>
      <c r="M17" s="1">
        <v>723.3</v>
      </c>
      <c r="N17" s="1" t="s">
        <v>33</v>
      </c>
      <c r="O17" s="1">
        <v>1017</v>
      </c>
    </row>
    <row r="18" spans="1:15" ht="12.75">
      <c r="A18" s="4" t="s">
        <v>27</v>
      </c>
      <c r="B18" s="1">
        <v>796288</v>
      </c>
      <c r="C18" s="1">
        <v>2266516</v>
      </c>
      <c r="D18" s="5">
        <v>3068841</v>
      </c>
      <c r="E18" s="5">
        <f>3068841-3001710</f>
        <v>67131</v>
      </c>
      <c r="F18" s="1">
        <v>30419852</v>
      </c>
      <c r="G18" s="1">
        <v>58009</v>
      </c>
      <c r="H18" s="1" t="s">
        <v>33</v>
      </c>
      <c r="I18" s="6">
        <v>1096</v>
      </c>
      <c r="J18" s="6">
        <v>473</v>
      </c>
      <c r="K18" s="6">
        <v>6428</v>
      </c>
      <c r="L18" s="1">
        <v>49405728.6</v>
      </c>
      <c r="M18" s="1" t="s">
        <v>33</v>
      </c>
      <c r="N18" s="1" t="s">
        <v>33</v>
      </c>
      <c r="O18" s="1">
        <v>5525620</v>
      </c>
    </row>
    <row r="19" spans="1:15" ht="12.75">
      <c r="A19" s="4" t="s">
        <v>28</v>
      </c>
      <c r="B19" s="1">
        <v>41196</v>
      </c>
      <c r="C19" s="1">
        <v>15012</v>
      </c>
      <c r="D19" s="1">
        <v>56208</v>
      </c>
      <c r="E19" s="1">
        <f>56208-57191</f>
        <v>-983</v>
      </c>
      <c r="F19" s="1">
        <v>397701</v>
      </c>
      <c r="G19" s="1">
        <v>1239</v>
      </c>
      <c r="H19" s="1">
        <v>765</v>
      </c>
      <c r="I19" s="6">
        <v>106</v>
      </c>
      <c r="J19" s="6">
        <v>19</v>
      </c>
      <c r="K19" s="6">
        <v>588</v>
      </c>
      <c r="L19" s="1">
        <v>1552185</v>
      </c>
      <c r="M19" s="1" t="s">
        <v>33</v>
      </c>
      <c r="N19" s="1" t="s">
        <v>33</v>
      </c>
      <c r="O19" s="1">
        <v>318266</v>
      </c>
    </row>
    <row r="20" spans="1:15" ht="12.75">
      <c r="A20" s="4" t="s">
        <v>29</v>
      </c>
      <c r="B20" s="5">
        <v>3756</v>
      </c>
      <c r="C20" s="1">
        <v>8130</v>
      </c>
      <c r="D20" s="5">
        <v>11886</v>
      </c>
      <c r="E20" s="5">
        <f>11886-11298</f>
        <v>588</v>
      </c>
      <c r="F20" s="5">
        <v>84665.6</v>
      </c>
      <c r="G20" s="1">
        <v>197.2</v>
      </c>
      <c r="H20" s="1" t="s">
        <v>33</v>
      </c>
      <c r="I20" s="6">
        <v>8</v>
      </c>
      <c r="J20" s="6">
        <v>14</v>
      </c>
      <c r="K20" s="6" t="s">
        <v>33</v>
      </c>
      <c r="L20" s="1">
        <v>11695</v>
      </c>
      <c r="M20" s="1" t="s">
        <v>33</v>
      </c>
      <c r="N20" s="1" t="s">
        <v>33</v>
      </c>
      <c r="O20" s="1" t="s">
        <v>33</v>
      </c>
    </row>
    <row r="21" spans="1:15" ht="12.75">
      <c r="A21" s="4" t="s">
        <v>30</v>
      </c>
      <c r="B21" s="5">
        <v>97</v>
      </c>
      <c r="C21" s="1">
        <v>638</v>
      </c>
      <c r="D21" s="5">
        <v>735</v>
      </c>
      <c r="E21" s="5">
        <f>735-859</f>
        <v>-124</v>
      </c>
      <c r="F21" s="5">
        <v>28893.8</v>
      </c>
      <c r="G21" s="1">
        <v>122.9</v>
      </c>
      <c r="H21" s="1">
        <v>112.7</v>
      </c>
      <c r="I21" s="6">
        <v>4</v>
      </c>
      <c r="J21" s="6">
        <v>4</v>
      </c>
      <c r="K21" s="6">
        <v>23</v>
      </c>
      <c r="L21" s="1">
        <v>30700.8</v>
      </c>
      <c r="M21" s="1">
        <v>71630</v>
      </c>
      <c r="N21" s="1">
        <v>11925</v>
      </c>
      <c r="O21" s="1">
        <v>9650.9</v>
      </c>
    </row>
    <row r="22" spans="1:15" ht="12.75">
      <c r="A22" s="7" t="s">
        <v>31</v>
      </c>
      <c r="B22" s="11">
        <f aca="true" t="shared" si="0" ref="B22:O22">SUM(B7:B21)</f>
        <v>4478334</v>
      </c>
      <c r="C22" s="11">
        <f t="shared" si="0"/>
        <v>2784812</v>
      </c>
      <c r="D22" s="11">
        <f t="shared" si="0"/>
        <v>7448657</v>
      </c>
      <c r="E22" s="11">
        <f t="shared" si="0"/>
        <v>133165</v>
      </c>
      <c r="F22" s="11">
        <f t="shared" si="0"/>
        <v>57386899.699999996</v>
      </c>
      <c r="G22" s="11">
        <f t="shared" si="0"/>
        <v>101936.9</v>
      </c>
      <c r="H22" s="11">
        <f t="shared" si="0"/>
        <v>32482.9</v>
      </c>
      <c r="I22" s="10">
        <f t="shared" si="0"/>
        <v>2851</v>
      </c>
      <c r="J22" s="10">
        <f t="shared" si="0"/>
        <v>1299</v>
      </c>
      <c r="K22" s="10">
        <f t="shared" si="0"/>
        <v>13800</v>
      </c>
      <c r="L22" s="11">
        <f t="shared" si="0"/>
        <v>117787104</v>
      </c>
      <c r="M22" s="11">
        <f t="shared" si="0"/>
        <v>183463.5</v>
      </c>
      <c r="N22" s="11">
        <f t="shared" si="0"/>
        <v>12867.7</v>
      </c>
      <c r="O22" s="11">
        <f t="shared" si="0"/>
        <v>16931212.099999998</v>
      </c>
    </row>
  </sheetData>
  <mergeCells count="8">
    <mergeCell ref="O4:O5"/>
    <mergeCell ref="L4:N4"/>
    <mergeCell ref="A4:A5"/>
    <mergeCell ref="B4:E4"/>
    <mergeCell ref="F4:H4"/>
    <mergeCell ref="I4:I5"/>
    <mergeCell ref="J4:J5"/>
    <mergeCell ref="K4:K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aelena</cp:lastModifiedBy>
  <dcterms:created xsi:type="dcterms:W3CDTF">2007-07-29T12:01:15Z</dcterms:created>
  <dcterms:modified xsi:type="dcterms:W3CDTF">2009-04-29T07:10:38Z</dcterms:modified>
  <cp:category/>
  <cp:version/>
  <cp:contentType/>
  <cp:contentStatus/>
</cp:coreProperties>
</file>